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3ER TRIMESTRE 2025\ASE\"/>
    </mc:Choice>
  </mc:AlternateContent>
  <xr:revisionPtr revIDLastSave="0" documentId="13_ncr:1_{19219C92-D18E-4F46-AB0E-FE4690099CF2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18" yWindow="-118" windowWidth="25370" windowHeight="13759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EAEPE_COG!$A$1:$H$88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1" l="1"/>
  <c r="H73" i="1"/>
  <c r="G73" i="1"/>
  <c r="F73" i="1"/>
  <c r="E79" i="1"/>
  <c r="E80" i="1"/>
  <c r="E13" i="1" l="1"/>
  <c r="H79" i="1" l="1"/>
  <c r="H78" i="1"/>
  <c r="H77" i="1"/>
  <c r="H76" i="1"/>
  <c r="H70" i="1"/>
  <c r="H68" i="1"/>
  <c r="H62" i="1"/>
  <c r="H60" i="1"/>
  <c r="H30" i="1"/>
  <c r="H13" i="1"/>
  <c r="G17" i="1"/>
  <c r="F17" i="1"/>
  <c r="D17" i="1"/>
  <c r="C17" i="1"/>
  <c r="E17" i="1" s="1"/>
  <c r="H17" i="1" s="1"/>
  <c r="G27" i="1"/>
  <c r="F27" i="1"/>
  <c r="D27" i="1"/>
  <c r="E27" i="1" s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D73" i="1"/>
  <c r="C73" i="1"/>
  <c r="E73" i="1" s="1"/>
  <c r="G9" i="1"/>
  <c r="F9" i="1"/>
  <c r="D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F81" i="1" l="1"/>
  <c r="G81" i="1"/>
  <c r="H37" i="1"/>
  <c r="E37" i="1"/>
  <c r="H27" i="1"/>
  <c r="D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<sst xmlns="http://schemas.openxmlformats.org/spreadsheetml/2006/main" count="88" uniqueCount="88">
  <si>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</si>
  <si>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</si>
  <si>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</si>
  <si>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</si>
  <si>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</si>
  <si>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</si>
  <si>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</si>
  <si>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</si>
  <si>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</si>
  <si>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</si>
  <si>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</si>
  <si>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</si>
  <si>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</si>
  <si>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</si>
  <si>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</si>
  <si>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</si>
  <si>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</si>
  <si>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</si>
  <si>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</si>
  <si>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</si>
  <si>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</si>
  <si>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</si>
  <si>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</si>
  <si>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</si>
  <si>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</si>
  <si>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</si>
  <si>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</si>
  <si>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</si>
  <si>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</si>
  <si>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</si>
  <si>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</si>
  <si>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</si>
  <si>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</si>
  <si>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</si>
  <si>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</si>
  <si>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</si>
  <si>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</si>
  <si>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</si>
  <si>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</si>
  <si>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</si>
  <si>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</si>
  <si>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</si>
  <si>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</si>
  <si>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</si>
  <si>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</si>
  <si>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</si>
  <si>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</si>
  <si>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</si>
  <si>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</si>
  <si>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</si>
  <si>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</si>
  <si>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</si>
  <si>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</si>
  <si>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</si>
  <si>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</si>
  <si>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</si>
  <si>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</si>
  <si>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</si>
  <si>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</si>
  <si>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</si>
  <si>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</si>
  <si>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</si>
  <si>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</si>
  <si>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</si>
  <si>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</si>
  <si>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</si>
  <si>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</si>
  <si>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</si>
  <si>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</si>
  <si>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</si>
  <si>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</si>
  <si>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</si>
  <si>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</si>
  <si>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</si>
  <si>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</si>
  <si>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</si>
  <si>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</si>
  <si>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</si>
  <si>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</si>
  <si>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</si>
  <si>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</si>
  <si>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</si>
  <si>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</si>
  <si>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</si>
  <si>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</si>
  <si>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</si>
  <si>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Sistema para el Desarrollo Integral de la Familia del Municipio de Chihuahua</t>
  </si>
  <si>
    <t>Del 1ero enero al 30 de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</si>
</sst>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5" fontId="5" fillId="0" borderId="14" xfId="1" applyNumberFormat="1" applyFont="1" applyFill="1" applyBorder="1" applyAlignment="1" applyProtection="1">
      <alignment horizontal="right" vertical="center"/>
      <protection locked="0"/>
    </xf>
    <xf numFmtId="165" fontId="5" fillId="0" borderId="9" xfId="1" applyNumberFormat="1" applyFont="1" applyFill="1" applyBorder="1" applyAlignment="1" applyProtection="1">
      <alignment horizontal="right" vertical="center"/>
      <protection locked="0"/>
    </xf>
    <xf numFmtId="165" fontId="5" fillId="0" borderId="11" xfId="1" applyNumberFormat="1" applyFont="1" applyFill="1" applyBorder="1" applyAlignment="1" applyProtection="1">
      <alignment horizontal="right" vertical="center"/>
      <protection locked="0"/>
    </xf>
    <xf numFmtId="165" fontId="5" fillId="0" borderId="10" xfId="1" applyNumberFormat="1" applyFont="1" applyFill="1" applyBorder="1" applyAlignment="1" applyProtection="1">
      <alignment horizontal="right" vertical="center"/>
      <protection locked="0"/>
    </xf>
    <xf numFmtId="165" fontId="4" fillId="0" borderId="14" xfId="1" applyNumberFormat="1" applyFont="1" applyFill="1" applyBorder="1" applyAlignment="1" applyProtection="1">
      <alignment horizontal="right" vertical="center"/>
    </xf>
    <xf numFmtId="165" fontId="4" fillId="0" borderId="9" xfId="1" applyNumberFormat="1" applyFont="1" applyFill="1" applyBorder="1" applyAlignment="1" applyProtection="1">
      <alignment horizontal="right" vertical="center"/>
    </xf>
    <xf numFmtId="165" fontId="5" fillId="0" borderId="9" xfId="1" applyNumberFormat="1" applyFont="1" applyFill="1" applyBorder="1" applyAlignment="1" applyProtection="1">
      <alignment horizontal="right" vertical="center"/>
    </xf>
    <xf numFmtId="165" fontId="5" fillId="0" borderId="10" xfId="1" applyNumberFormat="1" applyFont="1" applyFill="1" applyBorder="1" applyAlignment="1" applyProtection="1">
      <alignment horizontal="right" vertical="center"/>
    </xf>
    <xf numFmtId="165" fontId="5" fillId="0" borderId="14" xfId="1" applyNumberFormat="1" applyFont="1" applyFill="1" applyBorder="1" applyAlignment="1" applyProtection="1">
      <alignment horizontal="right" vertical="center"/>
    </xf>
    <xf numFmtId="165" fontId="5" fillId="0" borderId="11" xfId="1" applyNumberFormat="1" applyFont="1" applyFill="1" applyBorder="1" applyAlignment="1" applyProtection="1">
      <alignment horizontal="right" vertical="center"/>
    </xf>
    <xf numFmtId="165" fontId="4" fillId="0" borderId="13" xfId="0" applyNumberFormat="1" applyFont="1" applyBorder="1"/>
    <xf numFmtId="0" fontId="2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topLeftCell="A4" zoomScale="80" zoomScaleNormal="80" workbookViewId="0">
      <selection activeCell="K65" sqref="K65"/>
    </sheetView>
  </sheetViews>
  <sheetFormatPr baseColWidth="10" defaultColWidth="11.44140625" defaultRowHeight="12.45" x14ac:dyDescent="0.25"/>
  <cols>
    <col min="1" max="1" width="4.6640625" style="1" customWidth="1"/>
    <col min="2" max="2" width="58.6640625" style="1" customWidth="1"/>
    <col min="3" max="3" width="14.44140625" style="1" bestFit="1" customWidth="1"/>
    <col min="4" max="4" width="13.33203125" style="1" bestFit="1" customWidth="1"/>
    <col min="5" max="8" width="14.44140625" style="1" bestFit="1" customWidth="1"/>
    <col min="9" max="9" width="4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25" t="s">
        <v>86</v>
      </c>
      <c r="C2" s="26"/>
      <c r="D2" s="26"/>
      <c r="E2" s="26"/>
      <c r="F2" s="26"/>
      <c r="G2" s="26"/>
      <c r="H2" s="27"/>
    </row>
    <row r="3" spans="2:9" x14ac:dyDescent="0.25">
      <c r="B3" s="28" t="s">
        <v>1</v>
      </c>
      <c r="C3" s="29"/>
      <c r="D3" s="29"/>
      <c r="E3" s="29"/>
      <c r="F3" s="29"/>
      <c r="G3" s="29"/>
      <c r="H3" s="30"/>
    </row>
    <row r="4" spans="2:9" x14ac:dyDescent="0.25">
      <c r="B4" s="28" t="s">
        <v>2</v>
      </c>
      <c r="C4" s="29"/>
      <c r="D4" s="29"/>
      <c r="E4" s="29"/>
      <c r="F4" s="29"/>
      <c r="G4" s="29"/>
      <c r="H4" s="30"/>
    </row>
    <row r="5" spans="2:9" ht="13.1" thickBot="1" x14ac:dyDescent="0.3">
      <c r="B5" s="31" t="s">
        <v>87</v>
      </c>
      <c r="C5" s="32"/>
      <c r="D5" s="32"/>
      <c r="E5" s="32"/>
      <c r="F5" s="32"/>
      <c r="G5" s="32"/>
      <c r="H5" s="33"/>
    </row>
    <row r="6" spans="2:9" ht="13.1" thickBot="1" x14ac:dyDescent="0.3">
      <c r="B6" s="34" t="s">
        <v>3</v>
      </c>
      <c r="C6" s="37" t="s">
        <v>4</v>
      </c>
      <c r="D6" s="38"/>
      <c r="E6" s="38"/>
      <c r="F6" s="38"/>
      <c r="G6" s="39"/>
      <c r="H6" s="40" t="s">
        <v>5</v>
      </c>
    </row>
    <row r="7" spans="2:9" ht="24.25" thickBot="1" x14ac:dyDescent="0.3">
      <c r="B7" s="35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1"/>
    </row>
    <row r="8" spans="2:9" ht="15.75" customHeight="1" thickBot="1" x14ac:dyDescent="0.3">
      <c r="B8" s="36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.05" customHeight="1" x14ac:dyDescent="0.25">
      <c r="B9" s="6" t="s">
        <v>13</v>
      </c>
      <c r="C9" s="16">
        <f>SUM(C10:C16)</f>
        <v>72604750</v>
      </c>
      <c r="D9" s="16">
        <f>SUM(D10:D16)</f>
        <v>549999.99999999988</v>
      </c>
      <c r="E9" s="16">
        <f t="shared" ref="E9:E26" si="0">C9+D9</f>
        <v>73154750</v>
      </c>
      <c r="F9" s="16">
        <f>SUM(F10:F16)</f>
        <v>49935172.780000001</v>
      </c>
      <c r="G9" s="16">
        <f>SUM(G10:G16)</f>
        <v>49533686.609999999</v>
      </c>
      <c r="H9" s="16">
        <f t="shared" ref="H9:H40" si="1">E9-F9</f>
        <v>23219577.219999999</v>
      </c>
    </row>
    <row r="10" spans="2:9" ht="11.95" customHeight="1" x14ac:dyDescent="0.25">
      <c r="B10" s="11" t="s">
        <v>14</v>
      </c>
      <c r="C10" s="12">
        <v>24971050</v>
      </c>
      <c r="D10" s="13">
        <v>41150</v>
      </c>
      <c r="E10" s="18">
        <f t="shared" si="0"/>
        <v>25012200</v>
      </c>
      <c r="F10" s="12">
        <v>18666150.48</v>
      </c>
      <c r="G10" s="12">
        <v>18666150.48</v>
      </c>
      <c r="H10" s="20">
        <f t="shared" si="1"/>
        <v>6346049.5199999996</v>
      </c>
    </row>
    <row r="11" spans="2:9" ht="11.95" customHeight="1" x14ac:dyDescent="0.25">
      <c r="B11" s="11" t="s">
        <v>15</v>
      </c>
      <c r="C11" s="12">
        <v>0</v>
      </c>
      <c r="D11" s="13">
        <v>0</v>
      </c>
      <c r="E11" s="18">
        <f t="shared" si="0"/>
        <v>0</v>
      </c>
      <c r="F11" s="12">
        <v>0</v>
      </c>
      <c r="G11" s="12">
        <v>0</v>
      </c>
      <c r="H11" s="20">
        <f t="shared" si="1"/>
        <v>0</v>
      </c>
    </row>
    <row r="12" spans="2:9" ht="11.95" customHeight="1" x14ac:dyDescent="0.25">
      <c r="B12" s="11" t="s">
        <v>16</v>
      </c>
      <c r="C12" s="12">
        <v>22967950</v>
      </c>
      <c r="D12" s="13">
        <v>800209.55</v>
      </c>
      <c r="E12" s="18">
        <f t="shared" si="0"/>
        <v>23768159.550000001</v>
      </c>
      <c r="F12" s="12">
        <v>13551971.83</v>
      </c>
      <c r="G12" s="12">
        <v>13551971.83</v>
      </c>
      <c r="H12" s="20">
        <f t="shared" si="1"/>
        <v>10216187.720000001</v>
      </c>
    </row>
    <row r="13" spans="2:9" ht="11.95" customHeight="1" x14ac:dyDescent="0.25">
      <c r="B13" s="11" t="s">
        <v>17</v>
      </c>
      <c r="C13" s="12">
        <v>10141550</v>
      </c>
      <c r="D13" s="13">
        <v>342020</v>
      </c>
      <c r="E13" s="18">
        <f>C13+D13</f>
        <v>10483570</v>
      </c>
      <c r="F13" s="12">
        <v>7684724.6600000001</v>
      </c>
      <c r="G13" s="12">
        <v>7506286.3899999997</v>
      </c>
      <c r="H13" s="20">
        <f t="shared" si="1"/>
        <v>2798845.34</v>
      </c>
    </row>
    <row r="14" spans="2:9" ht="11.95" customHeight="1" x14ac:dyDescent="0.25">
      <c r="B14" s="11" t="s">
        <v>18</v>
      </c>
      <c r="C14" s="12">
        <v>13303250</v>
      </c>
      <c r="D14" s="13">
        <v>10486.13</v>
      </c>
      <c r="E14" s="18">
        <f t="shared" si="0"/>
        <v>13313736.130000001</v>
      </c>
      <c r="F14" s="12">
        <v>9869225.8100000005</v>
      </c>
      <c r="G14" s="12">
        <v>9646177.9100000001</v>
      </c>
      <c r="H14" s="20">
        <f t="shared" si="1"/>
        <v>3444510.3200000003</v>
      </c>
    </row>
    <row r="15" spans="2:9" ht="11.95" customHeight="1" x14ac:dyDescent="0.25">
      <c r="B15" s="11" t="s">
        <v>19</v>
      </c>
      <c r="C15" s="12">
        <v>1092950</v>
      </c>
      <c r="D15" s="13">
        <v>-678965.68</v>
      </c>
      <c r="E15" s="18">
        <f t="shared" si="0"/>
        <v>413984.31999999995</v>
      </c>
      <c r="F15" s="12">
        <v>0</v>
      </c>
      <c r="G15" s="12">
        <v>0</v>
      </c>
      <c r="H15" s="20">
        <f t="shared" si="1"/>
        <v>413984.31999999995</v>
      </c>
    </row>
    <row r="16" spans="2:9" ht="11.95" customHeight="1" x14ac:dyDescent="0.25">
      <c r="B16" s="11" t="s">
        <v>20</v>
      </c>
      <c r="C16" s="12">
        <v>128000</v>
      </c>
      <c r="D16" s="13">
        <v>35100</v>
      </c>
      <c r="E16" s="18">
        <f t="shared" si="0"/>
        <v>163100</v>
      </c>
      <c r="F16" s="12">
        <v>163100</v>
      </c>
      <c r="G16" s="12">
        <v>163100</v>
      </c>
      <c r="H16" s="20">
        <f t="shared" si="1"/>
        <v>0</v>
      </c>
    </row>
    <row r="17" spans="2:8" ht="24.05" customHeight="1" x14ac:dyDescent="0.25">
      <c r="B17" s="6" t="s">
        <v>21</v>
      </c>
      <c r="C17" s="16">
        <f>SUM(C18:C26)</f>
        <v>9437446.6999999993</v>
      </c>
      <c r="D17" s="16">
        <f>SUM(D18:D26)</f>
        <v>3153216.6399999997</v>
      </c>
      <c r="E17" s="16">
        <f t="shared" si="0"/>
        <v>12590663.34</v>
      </c>
      <c r="F17" s="16">
        <f>SUM(F18:F26)</f>
        <v>9246547.7100000009</v>
      </c>
      <c r="G17" s="16">
        <f>SUM(G18:G26)</f>
        <v>9019405.3499999996</v>
      </c>
      <c r="H17" s="16">
        <f t="shared" si="1"/>
        <v>3344115.629999999</v>
      </c>
    </row>
    <row r="18" spans="2:8" ht="23.6" x14ac:dyDescent="0.25">
      <c r="B18" s="9" t="s">
        <v>22</v>
      </c>
      <c r="C18" s="12">
        <v>2150000</v>
      </c>
      <c r="D18" s="13">
        <v>101517.71</v>
      </c>
      <c r="E18" s="18">
        <f t="shared" si="0"/>
        <v>2251517.71</v>
      </c>
      <c r="F18" s="12">
        <v>1489147.19</v>
      </c>
      <c r="G18" s="12">
        <v>1484004.97</v>
      </c>
      <c r="H18" s="20">
        <f t="shared" si="1"/>
        <v>762370.52</v>
      </c>
    </row>
    <row r="19" spans="2:8" ht="11.95" customHeight="1" x14ac:dyDescent="0.25">
      <c r="B19" s="9" t="s">
        <v>23</v>
      </c>
      <c r="C19" s="12">
        <v>654500</v>
      </c>
      <c r="D19" s="13">
        <v>3386775.97</v>
      </c>
      <c r="E19" s="18">
        <f t="shared" si="0"/>
        <v>4041275.97</v>
      </c>
      <c r="F19" s="12">
        <v>2910016.97</v>
      </c>
      <c r="G19" s="12">
        <v>2780858.87</v>
      </c>
      <c r="H19" s="20">
        <f t="shared" si="1"/>
        <v>1131259</v>
      </c>
    </row>
    <row r="20" spans="2:8" ht="11.95" customHeight="1" x14ac:dyDescent="0.25">
      <c r="B20" s="9" t="s">
        <v>24</v>
      </c>
      <c r="C20" s="12">
        <v>10000</v>
      </c>
      <c r="D20" s="13">
        <v>-10000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1.95" customHeight="1" x14ac:dyDescent="0.25">
      <c r="B21" s="9" t="s">
        <v>25</v>
      </c>
      <c r="C21" s="12">
        <v>2132500</v>
      </c>
      <c r="D21" s="13">
        <v>511670.42</v>
      </c>
      <c r="E21" s="18">
        <f t="shared" si="0"/>
        <v>2644170.42</v>
      </c>
      <c r="F21" s="12">
        <v>2003861.22</v>
      </c>
      <c r="G21" s="12">
        <v>1978407.34</v>
      </c>
      <c r="H21" s="20">
        <f t="shared" si="1"/>
        <v>640309.19999999995</v>
      </c>
    </row>
    <row r="22" spans="2:8" ht="11.95" customHeight="1" x14ac:dyDescent="0.25">
      <c r="B22" s="9" t="s">
        <v>26</v>
      </c>
      <c r="C22" s="12">
        <v>518000</v>
      </c>
      <c r="D22" s="13">
        <v>-22999.18</v>
      </c>
      <c r="E22" s="18">
        <f t="shared" si="0"/>
        <v>495000.82</v>
      </c>
      <c r="F22" s="12">
        <v>377893.21</v>
      </c>
      <c r="G22" s="12">
        <v>377893.21</v>
      </c>
      <c r="H22" s="20">
        <f t="shared" si="1"/>
        <v>117107.60999999999</v>
      </c>
    </row>
    <row r="23" spans="2:8" ht="11.95" customHeight="1" x14ac:dyDescent="0.25">
      <c r="B23" s="9" t="s">
        <v>27</v>
      </c>
      <c r="C23" s="12">
        <v>1978000</v>
      </c>
      <c r="D23" s="13">
        <v>11369.42</v>
      </c>
      <c r="E23" s="18">
        <f t="shared" si="0"/>
        <v>1989369.42</v>
      </c>
      <c r="F23" s="12">
        <v>1524841.89</v>
      </c>
      <c r="G23" s="12">
        <v>1462720.13</v>
      </c>
      <c r="H23" s="20">
        <f t="shared" si="1"/>
        <v>464527.53</v>
      </c>
    </row>
    <row r="24" spans="2:8" ht="11.95" customHeight="1" x14ac:dyDescent="0.25">
      <c r="B24" s="9" t="s">
        <v>28</v>
      </c>
      <c r="C24" s="12">
        <v>938200</v>
      </c>
      <c r="D24" s="13">
        <v>-706125.7</v>
      </c>
      <c r="E24" s="18">
        <f t="shared" si="0"/>
        <v>232074.30000000005</v>
      </c>
      <c r="F24" s="12">
        <v>199566.94</v>
      </c>
      <c r="G24" s="12">
        <v>199566.94</v>
      </c>
      <c r="H24" s="20">
        <f t="shared" si="1"/>
        <v>32507.360000000044</v>
      </c>
    </row>
    <row r="25" spans="2:8" ht="11.95" customHeight="1" x14ac:dyDescent="0.25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1.95" customHeight="1" x14ac:dyDescent="0.25">
      <c r="B26" s="9" t="s">
        <v>30</v>
      </c>
      <c r="C26" s="12">
        <v>1056246.7</v>
      </c>
      <c r="D26" s="13">
        <v>-118992</v>
      </c>
      <c r="E26" s="18">
        <f t="shared" si="0"/>
        <v>937254.7</v>
      </c>
      <c r="F26" s="12">
        <v>741220.29</v>
      </c>
      <c r="G26" s="12">
        <v>735953.89</v>
      </c>
      <c r="H26" s="20">
        <f t="shared" si="1"/>
        <v>196034.40999999992</v>
      </c>
    </row>
    <row r="27" spans="2:8" ht="20.149999999999999" customHeight="1" x14ac:dyDescent="0.25">
      <c r="B27" s="6" t="s">
        <v>31</v>
      </c>
      <c r="C27" s="16">
        <f>SUM(C28:C36)</f>
        <v>23830759.539999999</v>
      </c>
      <c r="D27" s="16">
        <f>SUM(D28:D36)</f>
        <v>8692167.3100000005</v>
      </c>
      <c r="E27" s="16">
        <f>D27+C27</f>
        <v>32522926.850000001</v>
      </c>
      <c r="F27" s="16">
        <f>SUM(F28:F36)</f>
        <v>21166688.730000004</v>
      </c>
      <c r="G27" s="16">
        <f>SUM(G28:G36)</f>
        <v>21137301.900000002</v>
      </c>
      <c r="H27" s="16">
        <f t="shared" si="1"/>
        <v>11356238.119999997</v>
      </c>
    </row>
    <row r="28" spans="2:8" x14ac:dyDescent="0.25">
      <c r="B28" s="9" t="s">
        <v>32</v>
      </c>
      <c r="C28" s="12">
        <v>2082200</v>
      </c>
      <c r="D28" s="13">
        <v>401052</v>
      </c>
      <c r="E28" s="18">
        <f t="shared" ref="E28:E36" si="2">C28+D28</f>
        <v>2483252</v>
      </c>
      <c r="F28" s="12">
        <v>2128207.81</v>
      </c>
      <c r="G28" s="12">
        <v>2124732.48</v>
      </c>
      <c r="H28" s="20">
        <f t="shared" si="1"/>
        <v>355044.18999999994</v>
      </c>
    </row>
    <row r="29" spans="2:8" x14ac:dyDescent="0.25">
      <c r="B29" s="9" t="s">
        <v>33</v>
      </c>
      <c r="C29" s="12">
        <v>356000</v>
      </c>
      <c r="D29" s="13">
        <v>6611436.4000000004</v>
      </c>
      <c r="E29" s="18">
        <f t="shared" si="2"/>
        <v>6967436.4000000004</v>
      </c>
      <c r="F29" s="12">
        <v>4129447.72</v>
      </c>
      <c r="G29" s="12">
        <v>4129447.72</v>
      </c>
      <c r="H29" s="20">
        <f t="shared" si="1"/>
        <v>2837988.68</v>
      </c>
    </row>
    <row r="30" spans="2:8" ht="11.95" customHeight="1" x14ac:dyDescent="0.25">
      <c r="B30" s="9" t="s">
        <v>34</v>
      </c>
      <c r="C30" s="12">
        <v>7919997.9199999999</v>
      </c>
      <c r="D30" s="13">
        <v>2546024.63</v>
      </c>
      <c r="E30" s="18">
        <f t="shared" si="2"/>
        <v>10466022.550000001</v>
      </c>
      <c r="F30" s="12">
        <v>6972624.5899999999</v>
      </c>
      <c r="G30" s="12">
        <v>6969144.5899999999</v>
      </c>
      <c r="H30" s="20">
        <f t="shared" si="1"/>
        <v>3493397.9600000009</v>
      </c>
    </row>
    <row r="31" spans="2:8" x14ac:dyDescent="0.25">
      <c r="B31" s="9" t="s">
        <v>35</v>
      </c>
      <c r="C31" s="12">
        <v>1767746.53</v>
      </c>
      <c r="D31" s="13">
        <v>-633080.16</v>
      </c>
      <c r="E31" s="18">
        <f t="shared" si="2"/>
        <v>1134666.3700000001</v>
      </c>
      <c r="F31" s="12">
        <v>824155.96</v>
      </c>
      <c r="G31" s="12">
        <v>824155.96</v>
      </c>
      <c r="H31" s="20">
        <f t="shared" si="1"/>
        <v>310510.41000000015</v>
      </c>
    </row>
    <row r="32" spans="2:8" x14ac:dyDescent="0.25">
      <c r="B32" s="9" t="s">
        <v>36</v>
      </c>
      <c r="C32" s="12">
        <v>5459000</v>
      </c>
      <c r="D32" s="13">
        <v>148210.35</v>
      </c>
      <c r="E32" s="18">
        <f t="shared" si="2"/>
        <v>5607210.3499999996</v>
      </c>
      <c r="F32" s="12">
        <v>3762680.88</v>
      </c>
      <c r="G32" s="12">
        <v>3740249.38</v>
      </c>
      <c r="H32" s="20">
        <f t="shared" si="1"/>
        <v>1844529.4699999997</v>
      </c>
    </row>
    <row r="33" spans="2:8" x14ac:dyDescent="0.25">
      <c r="B33" s="9" t="s">
        <v>37</v>
      </c>
      <c r="C33" s="12">
        <v>943000</v>
      </c>
      <c r="D33" s="13">
        <v>-112125.25</v>
      </c>
      <c r="E33" s="18">
        <f t="shared" si="2"/>
        <v>830874.75</v>
      </c>
      <c r="F33" s="12">
        <v>711905.75</v>
      </c>
      <c r="G33" s="12">
        <v>711905.75</v>
      </c>
      <c r="H33" s="20">
        <f t="shared" si="1"/>
        <v>118969</v>
      </c>
    </row>
    <row r="34" spans="2:8" x14ac:dyDescent="0.25">
      <c r="B34" s="9" t="s">
        <v>38</v>
      </c>
      <c r="C34" s="12">
        <v>1489655.54</v>
      </c>
      <c r="D34" s="13">
        <v>-292074.5</v>
      </c>
      <c r="E34" s="18">
        <f t="shared" si="2"/>
        <v>1197581.04</v>
      </c>
      <c r="F34" s="12">
        <v>473162.67</v>
      </c>
      <c r="G34" s="12">
        <v>473162.67</v>
      </c>
      <c r="H34" s="20">
        <f t="shared" si="1"/>
        <v>724418.37000000011</v>
      </c>
    </row>
    <row r="35" spans="2:8" x14ac:dyDescent="0.25">
      <c r="B35" s="9" t="s">
        <v>39</v>
      </c>
      <c r="C35" s="12">
        <v>3793159.55</v>
      </c>
      <c r="D35" s="13">
        <v>22723.84</v>
      </c>
      <c r="E35" s="18">
        <f t="shared" si="2"/>
        <v>3815883.3899999997</v>
      </c>
      <c r="F35" s="12">
        <v>2164503.35</v>
      </c>
      <c r="G35" s="12">
        <v>2164503.35</v>
      </c>
      <c r="H35" s="20">
        <f t="shared" si="1"/>
        <v>1651380.0399999996</v>
      </c>
    </row>
    <row r="36" spans="2:8" x14ac:dyDescent="0.25">
      <c r="B36" s="9" t="s">
        <v>40</v>
      </c>
      <c r="C36" s="12">
        <v>20000</v>
      </c>
      <c r="D36" s="13">
        <v>0</v>
      </c>
      <c r="E36" s="18">
        <f t="shared" si="2"/>
        <v>20000</v>
      </c>
      <c r="F36" s="12">
        <v>0</v>
      </c>
      <c r="G36" s="12">
        <v>0</v>
      </c>
      <c r="H36" s="20">
        <f t="shared" si="1"/>
        <v>20000</v>
      </c>
    </row>
    <row r="37" spans="2:8" ht="20.149999999999999" customHeight="1" x14ac:dyDescent="0.25">
      <c r="B37" s="7" t="s">
        <v>41</v>
      </c>
      <c r="C37" s="16">
        <f>SUM(C38:C46)</f>
        <v>87000000</v>
      </c>
      <c r="D37" s="16">
        <f>SUM(D38:D46)</f>
        <v>3860238.6</v>
      </c>
      <c r="E37" s="16">
        <f>C37+D37</f>
        <v>90860238.599999994</v>
      </c>
      <c r="F37" s="16">
        <f>SUM(F38:F46)</f>
        <v>59790351.770000003</v>
      </c>
      <c r="G37" s="16">
        <f>SUM(G38:G46)</f>
        <v>58948666.759999998</v>
      </c>
      <c r="H37" s="16">
        <f t="shared" si="1"/>
        <v>31069886.829999991</v>
      </c>
    </row>
    <row r="38" spans="2:8" ht="11.95" customHeight="1" x14ac:dyDescent="0.25">
      <c r="B38" s="9" t="s">
        <v>42</v>
      </c>
      <c r="C38" s="12">
        <v>0</v>
      </c>
      <c r="D38" s="13">
        <v>0</v>
      </c>
      <c r="E38" s="18">
        <f t="shared" ref="E38:E80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1.95" customHeight="1" x14ac:dyDescent="0.25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1.95" customHeight="1" x14ac:dyDescent="0.25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1.95" customHeight="1" x14ac:dyDescent="0.25">
      <c r="B41" s="9" t="s">
        <v>45</v>
      </c>
      <c r="C41" s="12">
        <v>87000000</v>
      </c>
      <c r="D41" s="13">
        <v>3860238.6</v>
      </c>
      <c r="E41" s="18">
        <f t="shared" si="3"/>
        <v>90860238.599999994</v>
      </c>
      <c r="F41" s="12">
        <v>59790351.770000003</v>
      </c>
      <c r="G41" s="12">
        <v>58948666.759999998</v>
      </c>
      <c r="H41" s="20">
        <f t="shared" ref="H41:H72" si="4">E41-F41</f>
        <v>31069886.829999991</v>
      </c>
    </row>
    <row r="42" spans="2:8" ht="11.95" customHeight="1" x14ac:dyDescent="0.25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1.95" customHeight="1" x14ac:dyDescent="0.25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1.95" customHeight="1" x14ac:dyDescent="0.25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1.95" customHeight="1" x14ac:dyDescent="0.25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1.95" customHeight="1" thickBot="1" x14ac:dyDescent="0.3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49999999999999" customHeight="1" x14ac:dyDescent="0.25">
      <c r="B47" s="6" t="s">
        <v>51</v>
      </c>
      <c r="C47" s="16">
        <f>SUM(C48:C56)</f>
        <v>2123000</v>
      </c>
      <c r="D47" s="16">
        <f>SUM(D48:D56)</f>
        <v>2030000</v>
      </c>
      <c r="E47" s="16">
        <f t="shared" si="3"/>
        <v>4153000</v>
      </c>
      <c r="F47" s="16">
        <f>SUM(F48:F56)</f>
        <v>3020556.25</v>
      </c>
      <c r="G47" s="16">
        <f>SUM(G48:G56)</f>
        <v>2995848.85</v>
      </c>
      <c r="H47" s="16">
        <f t="shared" si="4"/>
        <v>1132443.75</v>
      </c>
    </row>
    <row r="48" spans="2:8" x14ac:dyDescent="0.25">
      <c r="B48" s="9" t="s">
        <v>52</v>
      </c>
      <c r="C48" s="12">
        <v>1846716</v>
      </c>
      <c r="D48" s="13">
        <v>250795.47</v>
      </c>
      <c r="E48" s="18">
        <f t="shared" si="3"/>
        <v>2097511.4700000002</v>
      </c>
      <c r="F48" s="12">
        <v>1318355.1399999999</v>
      </c>
      <c r="G48" s="12">
        <v>1293647.74</v>
      </c>
      <c r="H48" s="20">
        <f t="shared" si="4"/>
        <v>779156.33000000031</v>
      </c>
    </row>
    <row r="49" spans="2:8" x14ac:dyDescent="0.25">
      <c r="B49" s="9" t="s">
        <v>53</v>
      </c>
      <c r="C49" s="12">
        <v>0</v>
      </c>
      <c r="D49" s="13">
        <v>104520</v>
      </c>
      <c r="E49" s="18">
        <f t="shared" si="3"/>
        <v>104520</v>
      </c>
      <c r="F49" s="12">
        <v>64036.76</v>
      </c>
      <c r="G49" s="12">
        <v>64036.76</v>
      </c>
      <c r="H49" s="20">
        <f t="shared" si="4"/>
        <v>40483.24</v>
      </c>
    </row>
    <row r="50" spans="2:8" x14ac:dyDescent="0.25">
      <c r="B50" s="9" t="s">
        <v>54</v>
      </c>
      <c r="C50" s="12">
        <v>0</v>
      </c>
      <c r="D50" s="13">
        <v>20000</v>
      </c>
      <c r="E50" s="18">
        <f t="shared" si="3"/>
        <v>20000</v>
      </c>
      <c r="F50" s="12">
        <v>0</v>
      </c>
      <c r="G50" s="12">
        <v>0</v>
      </c>
      <c r="H50" s="20">
        <f t="shared" si="4"/>
        <v>20000</v>
      </c>
    </row>
    <row r="51" spans="2:8" x14ac:dyDescent="0.25">
      <c r="B51" s="9" t="s">
        <v>55</v>
      </c>
      <c r="C51" s="12">
        <v>0</v>
      </c>
      <c r="D51" s="13">
        <v>1339700</v>
      </c>
      <c r="E51" s="18">
        <f t="shared" si="3"/>
        <v>1339700</v>
      </c>
      <c r="F51" s="12">
        <v>1339699.98</v>
      </c>
      <c r="G51" s="12">
        <v>1339699.98</v>
      </c>
      <c r="H51" s="20">
        <f t="shared" si="4"/>
        <v>2.0000000018626451E-2</v>
      </c>
    </row>
    <row r="52" spans="2:8" x14ac:dyDescent="0.25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5">
      <c r="B53" s="9" t="s">
        <v>57</v>
      </c>
      <c r="C53" s="12">
        <v>276284</v>
      </c>
      <c r="D53" s="13">
        <v>237204.53</v>
      </c>
      <c r="E53" s="18">
        <f t="shared" si="3"/>
        <v>513488.53</v>
      </c>
      <c r="F53" s="12">
        <v>241105.27</v>
      </c>
      <c r="G53" s="12">
        <v>241105.27</v>
      </c>
      <c r="H53" s="20">
        <f t="shared" si="4"/>
        <v>272383.26</v>
      </c>
    </row>
    <row r="54" spans="2:8" x14ac:dyDescent="0.25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5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5">
      <c r="B56" s="9" t="s">
        <v>60</v>
      </c>
      <c r="C56" s="12">
        <v>0</v>
      </c>
      <c r="D56" s="13">
        <v>77780</v>
      </c>
      <c r="E56" s="18">
        <f t="shared" si="3"/>
        <v>77780</v>
      </c>
      <c r="F56" s="12">
        <v>57359.1</v>
      </c>
      <c r="G56" s="12">
        <v>57359.1</v>
      </c>
      <c r="H56" s="20">
        <f t="shared" si="4"/>
        <v>20420.900000000001</v>
      </c>
    </row>
    <row r="57" spans="2:8" ht="20.149999999999999" customHeight="1" x14ac:dyDescent="0.25">
      <c r="B57" s="6" t="s">
        <v>61</v>
      </c>
      <c r="C57" s="16">
        <f>SUM(C58:C60)</f>
        <v>0</v>
      </c>
      <c r="D57" s="16">
        <f>SUM(D58:D60)</f>
        <v>33142562.84</v>
      </c>
      <c r="E57" s="16">
        <f t="shared" si="3"/>
        <v>33142562.84</v>
      </c>
      <c r="F57" s="16">
        <f>SUM(F58:F60)</f>
        <v>11605375.529999999</v>
      </c>
      <c r="G57" s="16">
        <f>SUM(G58:G60)</f>
        <v>11605375.529999999</v>
      </c>
      <c r="H57" s="16">
        <f t="shared" si="4"/>
        <v>21537187.310000002</v>
      </c>
    </row>
    <row r="58" spans="2:8" x14ac:dyDescent="0.25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5">
      <c r="B59" s="9" t="s">
        <v>63</v>
      </c>
      <c r="C59" s="12">
        <v>0</v>
      </c>
      <c r="D59" s="13">
        <v>33142562.84</v>
      </c>
      <c r="E59" s="18">
        <f t="shared" si="3"/>
        <v>33142562.84</v>
      </c>
      <c r="F59" s="12">
        <v>11605375.529999999</v>
      </c>
      <c r="G59" s="12">
        <v>11605375.529999999</v>
      </c>
      <c r="H59" s="18">
        <f t="shared" si="4"/>
        <v>21537187.310000002</v>
      </c>
    </row>
    <row r="60" spans="2:8" x14ac:dyDescent="0.25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49999999999999" customHeight="1" x14ac:dyDescent="0.25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1.95" customHeight="1" x14ac:dyDescent="0.25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1.95" customHeight="1" x14ac:dyDescent="0.25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1.95" customHeight="1" x14ac:dyDescent="0.25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1.95" customHeight="1" x14ac:dyDescent="0.25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1.95" customHeight="1" x14ac:dyDescent="0.25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1.95" customHeight="1" x14ac:dyDescent="0.25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1.95" customHeight="1" x14ac:dyDescent="0.25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49999999999999" customHeight="1" x14ac:dyDescent="0.25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5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5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5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49999999999999" customHeight="1" x14ac:dyDescent="0.25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>E73-F73</f>
        <v>0</v>
      </c>
    </row>
    <row r="74" spans="2:8" x14ac:dyDescent="0.25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ref="H74:H81" si="5">E74-F74</f>
        <v>0</v>
      </c>
    </row>
    <row r="75" spans="2:8" x14ac:dyDescent="0.25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5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5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5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5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1.95" customHeight="1" thickBot="1" x14ac:dyDescent="0.3">
      <c r="B80" s="10" t="s">
        <v>84</v>
      </c>
      <c r="C80" s="12">
        <v>0</v>
      </c>
      <c r="D80" s="13">
        <v>0</v>
      </c>
      <c r="E80" s="18">
        <f t="shared" si="3"/>
        <v>0</v>
      </c>
      <c r="F80" s="12">
        <v>0</v>
      </c>
      <c r="G80" s="13">
        <v>0</v>
      </c>
      <c r="H80" s="18">
        <f>E80-F80</f>
        <v>0</v>
      </c>
    </row>
    <row r="81" spans="2:8" ht="13.1" thickBot="1" x14ac:dyDescent="0.3">
      <c r="B81" s="8" t="s">
        <v>85</v>
      </c>
      <c r="C81" s="22">
        <f>SUM(C73,C69,C61,C57,C47,C27,C37,C17,C9)</f>
        <v>194995956.24000001</v>
      </c>
      <c r="D81" s="22">
        <f>SUM(D73,D69,D61,D57,D47,D37,D27,D17,D9)</f>
        <v>51428185.390000008</v>
      </c>
      <c r="E81" s="22">
        <f>C81+D81</f>
        <v>246424141.63000003</v>
      </c>
      <c r="F81" s="22">
        <f>SUM(F73,F69,F61,F57,F47,F37,F17,F27,F9)</f>
        <v>154764692.76999998</v>
      </c>
      <c r="G81" s="22">
        <f>SUM(G73,G69,G61,G57,G47,G37,G27,G17,G9)</f>
        <v>153240285</v>
      </c>
      <c r="H81" s="22">
        <f t="shared" si="5"/>
        <v>91659448.860000044</v>
      </c>
    </row>
    <row r="83" spans="2:8" s="23" customFormat="1" x14ac:dyDescent="0.25"/>
    <row r="84" spans="2:8" s="23" customFormat="1" x14ac:dyDescent="0.25"/>
    <row r="85" spans="2:8" s="23" customFormat="1" x14ac:dyDescent="0.25"/>
    <row r="86" spans="2:8" s="23" customFormat="1" x14ac:dyDescent="0.25"/>
    <row r="87" spans="2:8" s="23" customFormat="1" x14ac:dyDescent="0.25"/>
    <row r="88" spans="2:8" s="23" customFormat="1" x14ac:dyDescent="0.25"/>
    <row r="89" spans="2:8" s="23" customFormat="1" ht="20.95" customHeight="1" x14ac:dyDescent="0.25">
      <c r="B89" s="24"/>
      <c r="C89" s="24"/>
      <c r="D89" s="24"/>
      <c r="E89" s="24"/>
      <c r="F89" s="24"/>
      <c r="G89" s="24"/>
      <c r="H89" s="24"/>
    </row>
    <row r="90" spans="2:8" s="23" customFormat="1" x14ac:dyDescent="0.25"/>
    <row r="91" spans="2:8" s="23" customFormat="1" x14ac:dyDescent="0.25"/>
    <row r="92" spans="2:8" s="23" customFormat="1" x14ac:dyDescent="0.25"/>
    <row r="93" spans="2:8" s="23" customFormat="1" x14ac:dyDescent="0.25"/>
    <row r="94" spans="2:8" s="23" customFormat="1" x14ac:dyDescent="0.25"/>
    <row r="95" spans="2:8" s="23" customFormat="1" x14ac:dyDescent="0.25"/>
    <row r="96" spans="2:8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x14ac:dyDescent="0.25"/>
    <row r="169" s="23" customFormat="1" x14ac:dyDescent="0.25"/>
    <row r="170" s="23" customFormat="1" x14ac:dyDescent="0.25"/>
    <row r="171" s="23" customForma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="23" customFormat="1" x14ac:dyDescent="0.25"/>
    <row r="178" s="23" customFormat="1" x14ac:dyDescent="0.25"/>
    <row r="179" s="23" customFormat="1" x14ac:dyDescent="0.25"/>
    <row r="180" s="23" customFormat="1" x14ac:dyDescent="0.25"/>
    <row r="181" s="23" customFormat="1" x14ac:dyDescent="0.25"/>
    <row r="182" s="23" customFormat="1" x14ac:dyDescent="0.25"/>
    <row r="183" s="23" customFormat="1" x14ac:dyDescent="0.25"/>
    <row r="184" s="23" customFormat="1" x14ac:dyDescent="0.25"/>
    <row r="185" s="23" customFormat="1" x14ac:dyDescent="0.25"/>
    <row r="186" s="23" customFormat="1" x14ac:dyDescent="0.25"/>
    <row r="187" s="23" customFormat="1" x14ac:dyDescent="0.25"/>
    <row r="188" s="23" customFormat="1" x14ac:dyDescent="0.25"/>
    <row r="189" s="23" customFormat="1" x14ac:dyDescent="0.25"/>
    <row r="190" s="23" customFormat="1" x14ac:dyDescent="0.25"/>
    <row r="191" s="23" customFormat="1" x14ac:dyDescent="0.25"/>
    <row r="192" s="23" customFormat="1" x14ac:dyDescent="0.25"/>
    <row r="193" s="23" customFormat="1" x14ac:dyDescent="0.25"/>
    <row r="194" s="23" customFormat="1" x14ac:dyDescent="0.25"/>
    <row r="195" s="23" customFormat="1" x14ac:dyDescent="0.25"/>
    <row r="196" s="23" customFormat="1" x14ac:dyDescent="0.25"/>
    <row r="197" s="23" customFormat="1" x14ac:dyDescent="0.25"/>
    <row r="198" s="23" customFormat="1" x14ac:dyDescent="0.25"/>
    <row r="199" s="23" customFormat="1" x14ac:dyDescent="0.25"/>
    <row r="200" s="23" customFormat="1" x14ac:dyDescent="0.25"/>
    <row r="201" s="23" customFormat="1" x14ac:dyDescent="0.25"/>
    <row r="202" s="23" customFormat="1" x14ac:dyDescent="0.25"/>
    <row r="203" s="23" customFormat="1" x14ac:dyDescent="0.25"/>
    <row r="204" s="23" customFormat="1" x14ac:dyDescent="0.25"/>
    <row r="205" s="23" customFormat="1" x14ac:dyDescent="0.25"/>
  </sheetData>
  <sheetProtection algorithmName="SHA-512" hashValue="IKGfEoqWI1kAZiTZ0UZSAYfbbWEKrLiXyUB9pTQg72ESfwS9uOEduVFG6pvX7TvCJUjO//WPMoF/JMrbTxrAeA==" saltValue="xNhxml91lzycLaY9qLCXHA==" spinCount="100000" sheet="1" formatCells="0" formatColumns="0" formatRows="0"/>
  <mergeCells count="8">
    <mergeCell ref="B89:H89"/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2025-10-20T18:56:16Z</cp:lastPrinted>
  <dcterms:created xsi:type="dcterms:W3CDTF">2019-12-04T16:22:52Z</dcterms:created>
  <dcterms:modified xsi:type="dcterms:W3CDTF">2025-10-20T18:56:21Z</dcterms:modified>
</cp:coreProperties>
</file>